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Z:\División de FMEPPP\2023\Reporte Físico Financiero 2023\Ejecución Presupuestaria 2023\Reporte Físico-Financiero Trimestral 2023\4to trimestre\"/>
    </mc:Choice>
  </mc:AlternateContent>
  <xr:revisionPtr revIDLastSave="0" documentId="13_ncr:1_{76FFE293-96D8-4D41-A290-2CF7875142A7}" xr6:coauthVersionLast="47" xr6:coauthVersionMax="47" xr10:uidLastSave="{00000000-0000-0000-0000-000000000000}"/>
  <bookViews>
    <workbookView xWindow="-120" yWindow="-120" windowWidth="29040" windowHeight="15840" tabRatio="525" xr2:uid="{00000000-000D-0000-FFFF-FFFF00000000}"/>
  </bookViews>
  <sheets>
    <sheet name="Hoja1" sheetId="1" r:id="rId1"/>
  </sheets>
  <externalReferences>
    <externalReference r:id="rId2"/>
  </externalReferences>
  <definedNames>
    <definedName name="_xlnm.Print_Area" localSheetId="0">Hoja1!$A$1:$J$51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30" i="1" l="1"/>
  <c r="I29" i="1"/>
  <c r="I30" i="1"/>
  <c r="J29" i="1"/>
  <c r="C16" i="1" l="1"/>
  <c r="C15" i="1"/>
  <c r="C14" i="1"/>
</calcChain>
</file>

<file path=xl/sharedStrings.xml><?xml version="1.0" encoding="utf-8"?>
<sst xmlns="http://schemas.openxmlformats.org/spreadsheetml/2006/main" count="89" uniqueCount="80">
  <si>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</si>
  <si>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</si>
  <si>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</si>
  <si>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</si>
  <si>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</si>
  <si>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</si>
  <si>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</si>
  <si>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</si>
  <si>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</si>
  <si>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</si>
  <si>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</si>
  <si>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</si>
  <si>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</si>
  <si>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</si>
  <si>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</si>
  <si>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</si>
  <si>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</si>
  <si>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</si>
  <si>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</si>
  <si>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</si>
  <si>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</si>
  <si>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</si>
  <si>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</si>
  <si>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</si>
  <si>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</si>
  <si>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</si>
  <si>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</si>
  <si>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</si>
  <si>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</si>
  <si>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</si>
  <si>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</si>
  <si>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</si>
  <si>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</si>
  <si>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</si>
  <si>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</si>
  <si>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</si>
  <si>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</si>
  <si>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</si>
  <si>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</si>
  <si>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</si>
  <si>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</si>
  <si>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</si>
  <si>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</si>
  <si>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</si>
  <si>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</si>
  <si>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</si>
  <si>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</si>
  <si>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</si>
  <si>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</si>
  <si>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0211 Ministerio de Obras Públicas y Comunicaciones</t>
  </si>
  <si>
    <t>0003- Oficina Para el Reordenamiento del Transporte (OPRET)</t>
  </si>
  <si>
    <t>Satisfacer la movilidad de personas y bienes, a través del desarrollo y administración de un sistema ferroviario masivo.</t>
  </si>
  <si>
    <t>Ser un sistema ferroviario a nivel nacional, modelo de referencia por su calidad, seguridad, confiabilidad y responsabilidad con la preservación del medio ambiente.</t>
  </si>
  <si>
    <t>3.3.6</t>
  </si>
  <si>
    <t>Población General.</t>
  </si>
  <si>
    <t>Este programa contribuye a desarrollar y brindar un mejor servicio de transporte público, eficiente, accesible, seguro, oportuno, cómodo, económico y de calidad a todos los usuarios.</t>
  </si>
  <si>
    <t>23-Acceso y uso adecuado del Servicio de Transporte.</t>
  </si>
  <si>
    <t>5872 - Usuarios reciben servicios de transporte ferroviario</t>
  </si>
  <si>
    <t>5873 - Usuarios reciben servicios de transporte aéreo por cable</t>
  </si>
  <si>
    <t>Cantidad de pasajeros</t>
  </si>
  <si>
    <t xml:space="preserve">Gestionar de manera efectiva y eficiente la entrega del servicio de transporte ferroviario, para suplir la demanda del servicio, por medio de la disponibilidad efectiva de trenes, programación del sistema de mantenimiento y capacitación constante al personal que presta servicio. </t>
  </si>
  <si>
    <t xml:space="preserve">Gestionar de manera efectiva y eficiente la entrega del servicio de transporte aéreo por cable, para suplir la demanda del servicio, por medio de la disponibilidad efectiva de cabinas, programación del sistema de mantenimiento y capacitación constante al personal que presta servicio. </t>
  </si>
  <si>
    <t>01-Misterio de Obras Públicas y Comunicaciones</t>
  </si>
  <si>
    <r>
      <t xml:space="preserve">VI. </t>
    </r>
    <r>
      <rPr>
        <b/>
        <sz val="12"/>
        <color theme="0"/>
        <rFont val="Century Gothic"/>
        <family val="2"/>
      </rPr>
      <t>Oportunidades de Mejora</t>
    </r>
  </si>
  <si>
    <r>
      <rPr>
        <b/>
        <sz val="12"/>
        <rFont val="Calibri"/>
        <family val="2"/>
      </rPr>
      <t>Nota:</t>
    </r>
    <r>
      <rPr>
        <sz val="12"/>
        <rFont val="Calibri"/>
        <family val="2"/>
      </rPr>
      <t xml:space="preserve"> Las secciones III, IV, V y VI deben ser repetidas, la misma cantidad de programas sustantivos (codificados desde 11 al 95) que tenga la unidad ejecutora</t>
    </r>
  </si>
  <si>
    <t>Elaborado por:</t>
  </si>
  <si>
    <t>Validado por:</t>
  </si>
  <si>
    <t>Lic. Ashley Marie Arias</t>
  </si>
  <si>
    <t>Ing. David De Jesus Gomez</t>
  </si>
  <si>
    <t>Encargado 
Departamento de Planificación y Desarrollo</t>
  </si>
  <si>
    <t>Firma:</t>
  </si>
  <si>
    <t>Fecha:</t>
  </si>
  <si>
    <t>1. Continuar con la construcción de las obras físicas (Línea 2B y Línea 2C) y la Ampliación del Servicio de la Línea 1 del Metro de Santo Domingo.</t>
  </si>
  <si>
    <t>Encargada 
División de Formulación, Monitoreo, Evaluación de Planes, Programas y Proyectos (FMEPPP)</t>
  </si>
  <si>
    <t>Mejorar la movilidad ciudadana a través de la disponibilidad de medios de transporte modernizados, medido como la cantidad de ciudadanos que reciben dichos servicios de 72 millones en el 2021 a 139 millones en el 2023.</t>
  </si>
  <si>
    <r>
      <t>Transporte de usuarios equivalente a 26,913,504 pasajeros, lo que representa un 87.97% de la meta física programada con respecto a la meta física alcanzada. Se logró una ejecución financiera trimestral de DO</t>
    </r>
    <r>
      <rPr>
        <i/>
        <sz val="12"/>
        <rFont val="Calibri"/>
        <family val="2"/>
        <scheme val="minor"/>
      </rPr>
      <t>P 6,494,368,325.18, lo que representa un 73.70</t>
    </r>
    <r>
      <rPr>
        <i/>
        <sz val="12"/>
        <color theme="1"/>
        <rFont val="Calibri"/>
        <family val="2"/>
        <scheme val="minor"/>
      </rPr>
      <t>%.</t>
    </r>
  </si>
  <si>
    <r>
      <t>Transporte de usuarios equivalente a 916,355 pasajeros, lo que representa un 90.92% de la meta física programada con respecto a la meta física alcanzada. Se logró una ejecución financiera trimestral de D</t>
    </r>
    <r>
      <rPr>
        <i/>
        <sz val="12"/>
        <rFont val="Calibri"/>
        <family val="2"/>
        <scheme val="minor"/>
      </rPr>
      <t>OP 124,731,371.7, lo que representa un 123.35</t>
    </r>
    <r>
      <rPr>
        <i/>
        <sz val="12"/>
        <color theme="1"/>
        <rFont val="Calibri"/>
        <family val="2"/>
        <scheme val="minor"/>
      </rPr>
      <t>%.</t>
    </r>
  </si>
  <si>
    <t>El desempeño físico presenta un porcentaje de cumplimiento del 87.97% debido a que la planificación originalmente contemplaba la puesta en funcionamiento de la ampliación de capacidad para trenes acoplados en Línea 1, lo que se reflejaba en toda la red favoreciendo así Línea 1, Línea 2 y consecuentemente el Teleférico. A razón de retrasos en los sistemas técnicos internacionales, dicha puesta en funcionamiento continúa pendiente. El desempeño financiero presenta un porcentaje de cumplimiento del 73.70%, esto es debido a que la negociación con los afectados por la construcción de la Línea 2C del MSD, tramo: Los Alcarrizos-Luperón, se encuentra todavía en proceso, y existe un retraso en el registro de los convenios de dichos afectados. Asimismo, se produjo una ralentización en la ejecución de los pagos de las cubicaciones de obras debido a las limitaciones de los recursos.</t>
  </si>
  <si>
    <t xml:space="preserve">El desempeño físico presenta un porcentaje de cumplimiento del 90.92% debido a que la planificación originalmente contemplaba la puesta en funcionamiento de la ampliación de capacidad para trenes acoplados en Línea 1, lo que se reflejaba en toda la red favoreciendo así Línea 1, Línea 2 y consecuentemente el Teleférico. A razón de retrasos en los sistemas técnicos internacionales, dicha puesta en funcionamiento continúa pendiente. El desempeño financiero presenta un porcentaje de cumplimiento del 123.35% a razón de que la institución ejecutó el pago de las facturas del mantenimiento del Teleférico de Santo Domingo (TSD) de meses anteriores que fueron aplazadas por la limitación en la asignación de cuota de trimestres previos. </t>
  </si>
  <si>
    <t>I. Información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</si>
</sst>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2"/>
      <color rgb="FF000000"/>
      <name val="Calibri"/>
      <family val="2"/>
      <scheme val="minor"/>
    </font>
    <font>
      <b/>
      <sz val="12"/>
      <color theme="0"/>
      <name val="Calibri"/>
      <family val="2"/>
      <scheme val="minor"/>
    </font>
    <font>
      <b/>
      <sz val="12"/>
      <color theme="1"/>
      <name val="Calibri"/>
      <family val="2"/>
      <scheme val="minor"/>
    </font>
    <font>
      <sz val="12"/>
      <color rgb="FF000000"/>
      <name val="Century Gothic"/>
      <family val="2"/>
    </font>
    <font>
      <sz val="8"/>
      <name val="Calibri"/>
      <family val="2"/>
      <scheme val="minor"/>
    </font>
    <font>
      <sz val="11"/>
      <color rgb="FF000000"/>
      <name val="Calibri"/>
      <family val="2"/>
      <scheme val="minor"/>
    </font>
    <font>
      <sz val="12"/>
      <name val="Calibri"/>
      <family val="2"/>
    </font>
    <font>
      <sz val="12"/>
      <color theme="1"/>
      <name val="Calibri"/>
      <family val="2"/>
      <scheme val="minor"/>
    </font>
    <font>
      <sz val="12"/>
      <color rgb="FF000000"/>
      <name val="Calibri"/>
      <family val="2"/>
      <scheme val="minor"/>
    </font>
    <font>
      <i/>
      <sz val="12"/>
      <color theme="1"/>
      <name val="Calibri"/>
      <family val="2"/>
      <scheme val="minor"/>
    </font>
    <font>
      <b/>
      <sz val="12"/>
      <name val="Calibri"/>
      <family val="2"/>
    </font>
    <font>
      <b/>
      <sz val="12"/>
      <color rgb="FF000000"/>
      <name val="Calibri"/>
      <family val="2"/>
    </font>
    <font>
      <b/>
      <sz val="12"/>
      <color theme="0"/>
      <name val="Century Gothic"/>
      <family val="2"/>
    </font>
    <font>
      <i/>
      <sz val="11"/>
      <color theme="1"/>
      <name val="Arial"/>
      <family val="2"/>
    </font>
    <font>
      <b/>
      <sz val="14"/>
      <color theme="0"/>
      <name val="Times New Roman"/>
      <family val="1"/>
    </font>
    <font>
      <b/>
      <sz val="14"/>
      <color theme="1"/>
      <name val="Times New Roman"/>
      <family val="1"/>
    </font>
    <font>
      <sz val="14"/>
      <color theme="1"/>
      <name val="Times New Roman"/>
      <family val="1"/>
    </font>
    <font>
      <sz val="11"/>
      <color theme="1"/>
      <name val="Arial"/>
      <family val="2"/>
    </font>
    <font>
      <sz val="11"/>
      <color rgb="FF000000"/>
      <name val="Calibri"/>
      <family val="2"/>
      <charset val="204"/>
    </font>
    <font>
      <sz val="10"/>
      <name val="Arial"/>
      <family val="2"/>
    </font>
    <font>
      <i/>
      <sz val="12"/>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59999389629810485"/>
        <bgColor indexed="6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9" fillId="0" borderId="0"/>
    <xf numFmtId="43" fontId="19" fillId="0" borderId="0" applyFont="0" applyFill="0" applyBorder="0" applyAlignment="0" applyProtection="0"/>
    <xf numFmtId="0" fontId="1" fillId="0" borderId="0"/>
    <xf numFmtId="0" fontId="20" fillId="0" borderId="0"/>
    <xf numFmtId="0" fontId="1" fillId="0" borderId="0"/>
    <xf numFmtId="0" fontId="21" fillId="0" borderId="0">
      <alignment wrapText="1"/>
    </xf>
    <xf numFmtId="0" fontId="1" fillId="0" borderId="0"/>
    <xf numFmtId="0" fontId="1" fillId="0" borderId="0"/>
    <xf numFmtId="0" fontId="1" fillId="10" borderId="0" applyNumberFormat="0" applyBorder="0" applyAlignment="0" applyProtection="0"/>
  </cellStyleXfs>
  <cellXfs count="107">
    <xf numFmtId="0" fontId="0" fillId="0" borderId="0" xfId="0"/>
    <xf numFmtId="0" fontId="8" fillId="0" borderId="0" xfId="0" applyFont="1" applyProtection="1">
      <protection locked="0"/>
    </xf>
    <xf numFmtId="0" fontId="9" fillId="0" borderId="0" xfId="0" applyFont="1"/>
    <xf numFmtId="0" fontId="2" fillId="9" borderId="1" xfId="0" applyFont="1" applyFill="1" applyBorder="1" applyAlignment="1">
      <alignment vertical="top" wrapText="1"/>
    </xf>
    <xf numFmtId="0" fontId="9" fillId="0" borderId="0" xfId="0" applyFont="1" applyProtection="1">
      <protection locked="0"/>
    </xf>
    <xf numFmtId="0" fontId="2" fillId="9" borderId="5" xfId="0" applyFont="1" applyFill="1" applyBorder="1" applyAlignment="1">
      <alignment vertical="top"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9" borderId="9" xfId="0" applyFont="1" applyFill="1" applyBorder="1" applyAlignment="1">
      <alignment vertical="top" wrapText="1"/>
    </xf>
    <xf numFmtId="164" fontId="10" fillId="0" borderId="12"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2" fillId="9" borderId="18" xfId="0" applyFont="1" applyFill="1" applyBorder="1" applyAlignment="1">
      <alignment vertical="center"/>
    </xf>
    <xf numFmtId="0" fontId="4" fillId="9" borderId="18" xfId="0" applyFont="1" applyFill="1" applyBorder="1"/>
    <xf numFmtId="0" fontId="2" fillId="9" borderId="17" xfId="0" applyFont="1" applyFill="1" applyBorder="1" applyAlignment="1">
      <alignment horizontal="left" vertical="center"/>
    </xf>
    <xf numFmtId="0" fontId="9" fillId="6" borderId="19" xfId="0" applyFont="1" applyFill="1" applyBorder="1" applyAlignment="1">
      <alignment horizontal="center" vertical="center" wrapText="1"/>
    </xf>
    <xf numFmtId="0" fontId="9" fillId="6" borderId="19" xfId="0" applyFont="1" applyFill="1" applyBorder="1" applyAlignment="1">
      <alignment horizontal="center" vertical="center"/>
    </xf>
    <xf numFmtId="0" fontId="2" fillId="9" borderId="17" xfId="0" applyFont="1" applyFill="1" applyBorder="1" applyAlignment="1">
      <alignment horizontal="left" vertical="center" wrapText="1"/>
    </xf>
    <xf numFmtId="0" fontId="2" fillId="9" borderId="17" xfId="0" applyFont="1" applyFill="1" applyBorder="1" applyAlignment="1">
      <alignment vertical="center"/>
    </xf>
    <xf numFmtId="0" fontId="2" fillId="9" borderId="17" xfId="0" applyFont="1" applyFill="1" applyBorder="1" applyAlignment="1">
      <alignment vertical="center" wrapText="1"/>
    </xf>
    <xf numFmtId="0" fontId="9" fillId="0" borderId="17" xfId="0" applyFont="1" applyBorder="1"/>
    <xf numFmtId="0" fontId="13" fillId="8" borderId="28" xfId="0" applyFont="1" applyFill="1" applyBorder="1" applyAlignment="1">
      <alignment horizontal="center" vertical="center" wrapText="1" readingOrder="1"/>
    </xf>
    <xf numFmtId="0" fontId="13" fillId="8" borderId="29" xfId="0" applyFont="1" applyFill="1" applyBorder="1" applyAlignment="1">
      <alignment horizontal="center" vertical="center" wrapText="1" readingOrder="1"/>
    </xf>
    <xf numFmtId="0" fontId="13" fillId="8" borderId="30" xfId="0" applyFont="1" applyFill="1" applyBorder="1" applyAlignment="1">
      <alignment horizontal="center" vertical="center" wrapText="1" readingOrder="1"/>
    </xf>
    <xf numFmtId="0" fontId="8" fillId="0" borderId="22"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165" fontId="8" fillId="0" borderId="26" xfId="0" applyNumberFormat="1" applyFont="1" applyBorder="1" applyAlignment="1" applyProtection="1">
      <alignment horizontal="center" vertical="center" wrapText="1" readingOrder="1"/>
      <protection locked="0"/>
    </xf>
    <xf numFmtId="166" fontId="8" fillId="0" borderId="26" xfId="0" applyNumberFormat="1" applyFont="1" applyBorder="1" applyAlignment="1" applyProtection="1">
      <alignment horizontal="center" vertical="center" wrapText="1" readingOrder="1"/>
      <protection locked="0"/>
    </xf>
    <xf numFmtId="37" fontId="8" fillId="0" borderId="26" xfId="0" applyNumberFormat="1" applyFont="1" applyBorder="1" applyAlignment="1" applyProtection="1">
      <alignment horizontal="center" vertical="center" wrapText="1" readingOrder="1"/>
      <protection locked="0"/>
    </xf>
    <xf numFmtId="10" fontId="8" fillId="7" borderId="26" xfId="2" applyNumberFormat="1" applyFont="1" applyFill="1" applyBorder="1" applyAlignment="1" applyProtection="1">
      <alignment horizontal="center" vertical="center" wrapText="1" readingOrder="1"/>
    </xf>
    <xf numFmtId="167" fontId="8" fillId="7" borderId="23" xfId="0" applyNumberFormat="1" applyFont="1" applyFill="1" applyBorder="1" applyAlignment="1">
      <alignment horizontal="center" vertical="center" wrapText="1" readingOrder="1"/>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165" fontId="8" fillId="0" borderId="32" xfId="0" applyNumberFormat="1" applyFont="1" applyBorder="1" applyAlignment="1" applyProtection="1">
      <alignment horizontal="center" vertical="center" wrapText="1" readingOrder="1"/>
      <protection locked="0"/>
    </xf>
    <xf numFmtId="166" fontId="8" fillId="0" borderId="32" xfId="0" applyNumberFormat="1" applyFont="1" applyBorder="1" applyAlignment="1" applyProtection="1">
      <alignment horizontal="center" vertical="center" wrapText="1" readingOrder="1"/>
      <protection locked="0"/>
    </xf>
    <xf numFmtId="37" fontId="8" fillId="0" borderId="32" xfId="0" applyNumberFormat="1" applyFont="1" applyBorder="1" applyAlignment="1" applyProtection="1">
      <alignment horizontal="center" vertical="center" wrapText="1" readingOrder="1"/>
      <protection locked="0"/>
    </xf>
    <xf numFmtId="0" fontId="2" fillId="9" borderId="17" xfId="0" applyFont="1" applyFill="1" applyBorder="1" applyAlignment="1" applyProtection="1">
      <alignment vertical="center" wrapText="1"/>
      <protection locked="0"/>
    </xf>
    <xf numFmtId="0" fontId="2" fillId="5" borderId="17" xfId="0" applyFont="1" applyFill="1" applyBorder="1" applyAlignment="1" applyProtection="1">
      <alignment vertical="center" wrapText="1"/>
      <protection locked="0"/>
    </xf>
    <xf numFmtId="0" fontId="11" fillId="5" borderId="0" xfId="0" applyFont="1" applyFill="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5" fillId="0" borderId="0" xfId="0" applyFont="1" applyAlignment="1">
      <alignment horizontal="center" vertical="center" wrapText="1"/>
    </xf>
    <xf numFmtId="0" fontId="8" fillId="0" borderId="0" xfId="0" applyFont="1" applyAlignment="1">
      <alignment horizontal="left" vertical="center" wrapText="1"/>
    </xf>
    <xf numFmtId="49" fontId="11" fillId="9" borderId="20" xfId="0" quotePrefix="1" applyNumberFormat="1" applyFont="1" applyFill="1" applyBorder="1" applyAlignment="1" applyProtection="1">
      <alignment horizontal="left" vertical="center" wrapText="1"/>
      <protection locked="0"/>
    </xf>
    <xf numFmtId="0" fontId="11" fillId="9" borderId="0" xfId="0" applyFont="1" applyFill="1" applyAlignment="1" applyProtection="1">
      <alignment horizontal="left" vertical="center" wrapText="1"/>
      <protection locked="0"/>
    </xf>
    <xf numFmtId="0" fontId="11" fillId="9" borderId="18" xfId="0" applyFont="1" applyFill="1" applyBorder="1" applyAlignment="1" applyProtection="1">
      <alignment horizontal="left" vertical="center" wrapText="1"/>
      <protection locked="0"/>
    </xf>
    <xf numFmtId="0" fontId="3" fillId="4" borderId="17" xfId="0" applyFont="1" applyFill="1" applyBorder="1" applyAlignment="1">
      <alignment horizontal="left" vertical="center"/>
    </xf>
    <xf numFmtId="0" fontId="3" fillId="4" borderId="0" xfId="0" applyFont="1" applyFill="1" applyAlignment="1">
      <alignment horizontal="left" vertical="center"/>
    </xf>
    <xf numFmtId="0" fontId="3" fillId="4" borderId="18" xfId="0" applyFont="1" applyFill="1" applyBorder="1" applyAlignment="1">
      <alignment horizontal="left" vertical="center"/>
    </xf>
    <xf numFmtId="0" fontId="4" fillId="5" borderId="17" xfId="0" applyFont="1" applyFill="1" applyBorder="1" applyAlignment="1">
      <alignment horizontal="left" vertical="center"/>
    </xf>
    <xf numFmtId="0" fontId="4" fillId="5" borderId="0" xfId="0" applyFont="1" applyFill="1" applyAlignment="1">
      <alignment horizontal="left" vertical="center"/>
    </xf>
    <xf numFmtId="0" fontId="4" fillId="5" borderId="18" xfId="0" applyFont="1" applyFill="1" applyBorder="1" applyAlignment="1">
      <alignment horizontal="left" vertical="center"/>
    </xf>
    <xf numFmtId="4" fontId="8" fillId="9" borderId="25" xfId="1" applyNumberFormat="1" applyFont="1" applyFill="1" applyBorder="1" applyAlignment="1" applyProtection="1">
      <alignment horizontal="center" vertical="center" wrapText="1" readingOrder="1"/>
      <protection locked="0"/>
    </xf>
    <xf numFmtId="39" fontId="8" fillId="9" borderId="26" xfId="1" applyNumberFormat="1" applyFont="1" applyFill="1" applyBorder="1" applyAlignment="1" applyProtection="1">
      <alignment horizontal="center" vertical="center" wrapText="1" readingOrder="1"/>
      <protection locked="0"/>
    </xf>
    <xf numFmtId="10" fontId="8" fillId="7" borderId="26" xfId="2" applyNumberFormat="1" applyFont="1" applyFill="1" applyBorder="1" applyAlignment="1" applyProtection="1">
      <alignment horizontal="center" vertical="center" wrapText="1" readingOrder="1"/>
    </xf>
    <xf numFmtId="10" fontId="8" fillId="7" borderId="27" xfId="2" applyNumberFormat="1" applyFont="1" applyFill="1" applyBorder="1" applyAlignment="1" applyProtection="1">
      <alignment horizontal="center" vertical="center" wrapText="1" readingOrder="1"/>
    </xf>
    <xf numFmtId="0" fontId="13" fillId="8" borderId="26" xfId="0" applyFont="1" applyFill="1" applyBorder="1" applyAlignment="1">
      <alignment horizontal="center" vertical="center" wrapText="1" readingOrder="1"/>
    </xf>
    <xf numFmtId="0" fontId="8" fillId="6" borderId="26" xfId="0" applyFont="1" applyFill="1" applyBorder="1" applyAlignment="1">
      <alignment vertical="top" wrapText="1"/>
    </xf>
    <xf numFmtId="0" fontId="8" fillId="6" borderId="27" xfId="0" applyFont="1" applyFill="1" applyBorder="1" applyAlignment="1">
      <alignment vertical="top" wrapText="1"/>
    </xf>
    <xf numFmtId="39" fontId="8" fillId="9" borderId="23" xfId="1" applyNumberFormat="1" applyFont="1" applyFill="1" applyBorder="1" applyAlignment="1" applyProtection="1">
      <alignment horizontal="center" vertical="center" wrapText="1" readingOrder="1"/>
      <protection locked="0"/>
    </xf>
    <xf numFmtId="39" fontId="8" fillId="9" borderId="33" xfId="1" applyNumberFormat="1" applyFont="1" applyFill="1" applyBorder="1" applyAlignment="1" applyProtection="1">
      <alignment horizontal="center" vertical="center" wrapText="1" readingOrder="1"/>
      <protection locked="0"/>
    </xf>
    <xf numFmtId="39" fontId="8" fillId="9" borderId="22" xfId="1" applyNumberFormat="1" applyFont="1" applyFill="1" applyBorder="1" applyAlignment="1" applyProtection="1">
      <alignment horizontal="center" vertical="center" wrapText="1" readingOrder="1"/>
      <protection locked="0"/>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3" xfId="0" applyFont="1" applyFill="1" applyBorder="1" applyAlignment="1">
      <alignment horizontal="center" vertical="center" wrapText="1" readingOrder="1"/>
    </xf>
    <xf numFmtId="0" fontId="9" fillId="6" borderId="20" xfId="0" applyFont="1" applyFill="1" applyBorder="1" applyAlignment="1">
      <alignment horizontal="center" vertical="center" wrapText="1"/>
    </xf>
    <xf numFmtId="0" fontId="9" fillId="3" borderId="17" xfId="0" applyFont="1" applyFill="1" applyBorder="1" applyAlignment="1">
      <alignment horizontal="center"/>
    </xf>
    <xf numFmtId="0" fontId="9" fillId="3" borderId="0" xfId="0" applyFont="1" applyFill="1" applyAlignment="1">
      <alignment horizontal="center"/>
    </xf>
    <xf numFmtId="0" fontId="9" fillId="3" borderId="18" xfId="0" applyFont="1" applyFill="1" applyBorder="1" applyAlignment="1">
      <alignment horizontal="center"/>
    </xf>
    <xf numFmtId="0" fontId="4" fillId="5" borderId="20"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Alignment="1">
      <alignment horizontal="center"/>
    </xf>
    <xf numFmtId="0" fontId="9" fillId="0" borderId="16" xfId="0" applyFont="1" applyBorder="1" applyAlignment="1">
      <alignment horizontal="center"/>
    </xf>
    <xf numFmtId="49" fontId="11" fillId="9" borderId="34" xfId="0" quotePrefix="1" applyNumberFormat="1" applyFont="1" applyFill="1" applyBorder="1" applyAlignment="1" applyProtection="1">
      <alignment horizontal="left" vertical="center" wrapText="1"/>
      <protection locked="0"/>
    </xf>
    <xf numFmtId="0" fontId="11" fillId="9" borderId="20" xfId="0" applyFont="1" applyFill="1" applyBorder="1" applyAlignment="1" applyProtection="1">
      <alignment horizontal="left" vertical="center"/>
      <protection locked="0"/>
    </xf>
    <xf numFmtId="0" fontId="11" fillId="9" borderId="20" xfId="0" applyFont="1" applyFill="1" applyBorder="1" applyAlignment="1" applyProtection="1">
      <alignment horizontal="left" vertical="center" wrapText="1"/>
      <protection locked="0"/>
    </xf>
    <xf numFmtId="0" fontId="4" fillId="5" borderId="17"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18" xfId="0" applyFont="1" applyFill="1" applyBorder="1" applyAlignment="1">
      <alignment horizontal="left" vertical="center" wrapText="1"/>
    </xf>
    <xf numFmtId="0" fontId="18" fillId="9" borderId="19" xfId="0" applyFont="1" applyFill="1" applyBorder="1" applyAlignment="1">
      <alignment horizontal="left" vertical="center"/>
    </xf>
    <xf numFmtId="0" fontId="18" fillId="9" borderId="35" xfId="0" applyFont="1" applyFill="1" applyBorder="1" applyAlignment="1">
      <alignment horizontal="left" vertical="center"/>
    </xf>
    <xf numFmtId="0" fontId="18" fillId="9" borderId="36" xfId="0" applyFont="1" applyFill="1" applyBorder="1" applyAlignment="1">
      <alignment horizontal="left" vertical="center"/>
    </xf>
    <xf numFmtId="0" fontId="16" fillId="4" borderId="20" xfId="0" applyFont="1" applyFill="1" applyBorder="1" applyAlignment="1">
      <alignment horizontal="center" vertical="center"/>
    </xf>
    <xf numFmtId="0" fontId="17" fillId="9" borderId="20" xfId="0" applyFont="1" applyFill="1" applyBorder="1" applyAlignment="1">
      <alignment horizontal="center" vertical="center"/>
    </xf>
    <xf numFmtId="0" fontId="17" fillId="9" borderId="20" xfId="0" applyFont="1" applyFill="1" applyBorder="1" applyAlignment="1">
      <alignment horizontal="center" vertical="center" wrapText="1"/>
    </xf>
    <xf numFmtId="0" fontId="18" fillId="9" borderId="20" xfId="0" applyFont="1" applyFill="1" applyBorder="1" applyAlignment="1">
      <alignment horizontal="left" vertical="center"/>
    </xf>
    <xf numFmtId="0" fontId="16" fillId="4" borderId="19"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36"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35" xfId="0" applyFont="1" applyFill="1" applyBorder="1" applyAlignment="1">
      <alignment horizontal="center" vertical="center"/>
    </xf>
    <xf numFmtId="0" fontId="17" fillId="9" borderId="36" xfId="0" applyFont="1" applyFill="1" applyBorder="1" applyAlignment="1">
      <alignment horizontal="center" vertical="center"/>
    </xf>
    <xf numFmtId="0" fontId="17" fillId="9" borderId="19"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36"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cellXfs>
  <cellStyles count="13">
    <cellStyle name="40% - Énfasis1 2" xfId="12" xr:uid="{A069F96B-EE47-475D-A032-FD245B66096C}"/>
    <cellStyle name="Millares" xfId="1" builtinId="3"/>
    <cellStyle name="Millares 2" xfId="5" xr:uid="{157FDD33-1237-4520-B109-8200EC2A9C5F}"/>
    <cellStyle name="Normal" xfId="0" builtinId="0"/>
    <cellStyle name="Normal 2" xfId="6" xr:uid="{C8DA5C21-CC21-4D71-8422-5260547E7DD5}"/>
    <cellStyle name="Normal 2 2" xfId="11" xr:uid="{BA812B21-F0AA-4753-92A0-E960E79815C1}"/>
    <cellStyle name="Normal 3" xfId="7" xr:uid="{E1606DAF-D081-4A29-A54C-D1CE50583337}"/>
    <cellStyle name="Normal 3 2" xfId="10" xr:uid="{BAA76801-DFD1-4D30-AB6E-F92D1AF3AB60}"/>
    <cellStyle name="Normal 3 3 2" xfId="9" xr:uid="{5AE1C155-4C45-45F6-81BE-8436BB1DE3D0}"/>
    <cellStyle name="Normal 4" xfId="3" xr:uid="{01D570F5-A4F1-4B71-BB6C-B16E9B200E61}"/>
    <cellStyle name="Normal 5" xfId="8" xr:uid="{262BFCE1-4314-4C4B-A4B1-7D8CE1670D90}"/>
    <cellStyle name="Normal 6" xfId="4" xr:uid="{11FAA07A-6BDE-494E-B7B2-B2691803F254}"/>
    <cellStyle name="Porcentaje" xfId="2" builtinId="5"/>
  </cellStyles>
  <dxfs count="15">
    <dxf>
      <font>
        <b val="0"/>
        <i val="0"/>
        <strike val="0"/>
        <condense val="0"/>
        <extend val="0"/>
        <outline val="0"/>
        <shadow val="0"/>
        <u val="none"/>
        <vertAlign val="baseline"/>
        <sz val="12"/>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Times New Roman"/>
        <family val="1"/>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Times New Roman"/>
        <family val="1"/>
        <scheme val="none"/>
      </font>
      <numFmt numFmtId="165" formatCode="[$-10409]#,##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5" formatCode="#,##0_);\(#,##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Times New Roman"/>
        <family val="1"/>
        <scheme val="none"/>
      </font>
      <numFmt numFmtId="165" formatCode="[$-10409]#,##0;\-#,##0"/>
      <fill>
        <patternFill patternType="solid">
          <fgColor indexed="64"/>
          <bgColor theme="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2"/>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34018</xdr:rowOff>
    </xdr:from>
    <xdr:ext cx="1322070" cy="747453"/>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38125"/>
          <a:ext cx="1322070" cy="74745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dataCellStyle="Normal 4"/>
    <tableColumn id="6" xr3:uid="{00000000-0010-0000-0000-000006000000}" name="Financiera _x000a_ (F)" dataDxfId="2" dataCellStyle="Normal 4"/>
    <tableColumn id="7" xr3:uid="{00000000-0010-0000-0000-000007000000}" name="Física _x000a_(%)_x000a_ G=E/C" dataDxfId="1">
      <calculatedColumnFormula>IF(G29&gt;0,G29/E29,0)</calculatedColumnFormula>
    </tableColumn>
    <tableColumn id="8" xr3:uid="{00000000-0010-0000-0000-000008000000}"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showGridLines="0" tabSelected="1" view="pageBreakPreview" zoomScaleNormal="100" zoomScaleSheetLayoutView="100" workbookViewId="0">
      <selection activeCell="F25" sqref="F25:H25"/>
    </sheetView>
  </sheetViews>
  <sheetFormatPr baseColWidth="10" defaultColWidth="11.42578125" defaultRowHeight="15.75" x14ac:dyDescent="0.25"/>
  <cols>
    <col min="1" max="1" width="28.42578125" style="1" customWidth="1"/>
    <col min="2" max="2" width="12.7109375" style="1" customWidth="1"/>
    <col min="3" max="3" width="13.7109375" style="1" customWidth="1"/>
    <col min="4" max="4" width="20.42578125" style="1" customWidth="1"/>
    <col min="5" max="5" width="12.7109375" style="1" customWidth="1"/>
    <col min="6" max="6" width="18" style="1" customWidth="1"/>
    <col min="7" max="7" width="14.85546875" style="1" customWidth="1"/>
    <col min="8" max="8" width="20.140625" style="1" customWidth="1"/>
    <col min="9" max="10" width="12.7109375" style="1" customWidth="1"/>
    <col min="11" max="11" width="11.42578125" style="1"/>
    <col min="12" max="16384" width="11.42578125" style="2"/>
  </cols>
  <sheetData>
    <row r="1" spans="1:11" ht="18" customHeight="1" thickBot="1" x14ac:dyDescent="0.3">
      <c r="A1" s="3"/>
      <c r="B1" s="70" t="s">
        <v>48</v>
      </c>
      <c r="C1" s="71"/>
      <c r="D1" s="71"/>
      <c r="E1" s="71"/>
      <c r="F1" s="71"/>
      <c r="G1" s="71"/>
      <c r="H1" s="71"/>
      <c r="I1" s="71"/>
      <c r="J1" s="72"/>
      <c r="K1" s="4"/>
    </row>
    <row r="2" spans="1:11" ht="32.25" thickBot="1" x14ac:dyDescent="0.3">
      <c r="A2" s="5"/>
      <c r="B2" s="73" t="s">
        <v>0</v>
      </c>
      <c r="C2" s="74"/>
      <c r="D2" s="73" t="s">
        <v>1</v>
      </c>
      <c r="E2" s="74"/>
      <c r="F2" s="74"/>
      <c r="G2" s="74"/>
      <c r="H2" s="75"/>
      <c r="I2" s="6" t="s">
        <v>2</v>
      </c>
      <c r="J2" s="7" t="s">
        <v>3</v>
      </c>
      <c r="K2" s="4"/>
    </row>
    <row r="3" spans="1:11" ht="16.5" thickBot="1" x14ac:dyDescent="0.3">
      <c r="A3" s="8"/>
      <c r="B3" s="76" t="s">
        <v>4</v>
      </c>
      <c r="C3" s="77"/>
      <c r="D3" s="76"/>
      <c r="E3" s="77"/>
      <c r="F3" s="77"/>
      <c r="G3" s="77"/>
      <c r="H3" s="78"/>
      <c r="I3" s="9">
        <v>44717</v>
      </c>
      <c r="J3" s="10">
        <v>1</v>
      </c>
      <c r="K3" s="4"/>
    </row>
    <row r="4" spans="1:11" x14ac:dyDescent="0.25">
      <c r="A4" s="79"/>
      <c r="B4" s="80"/>
      <c r="C4" s="80"/>
      <c r="D4" s="81"/>
      <c r="E4" s="81"/>
      <c r="F4" s="81"/>
      <c r="G4" s="81"/>
      <c r="H4" s="81"/>
      <c r="I4" s="80"/>
      <c r="J4" s="82"/>
      <c r="K4" s="4"/>
    </row>
    <row r="5" spans="1:11" ht="3" customHeight="1" x14ac:dyDescent="0.25">
      <c r="A5" s="66"/>
      <c r="B5" s="67"/>
      <c r="C5" s="67"/>
      <c r="D5" s="67"/>
      <c r="E5" s="67"/>
      <c r="F5" s="67"/>
      <c r="G5" s="67"/>
      <c r="H5" s="67"/>
      <c r="I5" s="67"/>
      <c r="J5" s="68"/>
      <c r="K5" s="4"/>
    </row>
    <row r="6" spans="1:11" x14ac:dyDescent="0.25">
      <c r="A6" s="44" t="s">
        <v>79</v>
      </c>
      <c r="B6" s="45"/>
      <c r="C6" s="45"/>
      <c r="D6" s="45"/>
      <c r="E6" s="45"/>
      <c r="F6" s="45"/>
      <c r="G6" s="45"/>
      <c r="H6" s="45"/>
      <c r="I6" s="45"/>
      <c r="J6" s="46"/>
      <c r="K6" s="4"/>
    </row>
    <row r="7" spans="1:11" x14ac:dyDescent="0.25">
      <c r="A7" s="69" t="s">
        <v>5</v>
      </c>
      <c r="B7" s="69"/>
      <c r="C7" s="69"/>
      <c r="D7" s="69"/>
      <c r="E7" s="69"/>
      <c r="F7" s="69"/>
      <c r="G7" s="69"/>
      <c r="H7" s="69"/>
      <c r="I7" s="69"/>
      <c r="J7" s="69"/>
      <c r="K7" s="4"/>
    </row>
    <row r="8" spans="1:11" ht="17.25" customHeight="1" x14ac:dyDescent="0.25">
      <c r="A8" s="11" t="s">
        <v>6</v>
      </c>
      <c r="B8" s="83" t="s">
        <v>49</v>
      </c>
      <c r="C8" s="83"/>
      <c r="D8" s="83"/>
      <c r="E8" s="83"/>
      <c r="F8" s="83"/>
      <c r="G8" s="83"/>
      <c r="H8" s="83"/>
      <c r="I8" s="83"/>
      <c r="J8" s="83"/>
      <c r="K8" s="4"/>
    </row>
    <row r="9" spans="1:11" ht="17.25" customHeight="1" x14ac:dyDescent="0.25">
      <c r="A9" s="12" t="s">
        <v>34</v>
      </c>
      <c r="B9" s="41" t="s">
        <v>62</v>
      </c>
      <c r="C9" s="41"/>
      <c r="D9" s="41"/>
      <c r="E9" s="41"/>
      <c r="F9" s="41"/>
      <c r="G9" s="41"/>
      <c r="H9" s="41"/>
      <c r="I9" s="41"/>
      <c r="J9" s="41"/>
      <c r="K9" s="4"/>
    </row>
    <row r="10" spans="1:11" ht="16.5" customHeight="1" x14ac:dyDescent="0.25">
      <c r="A10" s="12" t="s">
        <v>35</v>
      </c>
      <c r="B10" s="41" t="s">
        <v>50</v>
      </c>
      <c r="C10" s="41"/>
      <c r="D10" s="41"/>
      <c r="E10" s="41"/>
      <c r="F10" s="41"/>
      <c r="G10" s="41"/>
      <c r="H10" s="41"/>
      <c r="I10" s="41"/>
      <c r="J10" s="41"/>
      <c r="K10" s="4"/>
    </row>
    <row r="11" spans="1:11" ht="22.5" customHeight="1" x14ac:dyDescent="0.25">
      <c r="A11" s="11" t="s">
        <v>7</v>
      </c>
      <c r="B11" s="84" t="s">
        <v>51</v>
      </c>
      <c r="C11" s="84"/>
      <c r="D11" s="84"/>
      <c r="E11" s="84"/>
      <c r="F11" s="84"/>
      <c r="G11" s="84"/>
      <c r="H11" s="84"/>
      <c r="I11" s="84"/>
      <c r="J11" s="84"/>
    </row>
    <row r="12" spans="1:11" ht="28.5" customHeight="1" x14ac:dyDescent="0.25">
      <c r="A12" s="11" t="s">
        <v>8</v>
      </c>
      <c r="B12" s="85" t="s">
        <v>52</v>
      </c>
      <c r="C12" s="85"/>
      <c r="D12" s="85"/>
      <c r="E12" s="85"/>
      <c r="F12" s="85"/>
      <c r="G12" s="85"/>
      <c r="H12" s="85"/>
      <c r="I12" s="85"/>
      <c r="J12" s="85"/>
    </row>
    <row r="13" spans="1:11" x14ac:dyDescent="0.25">
      <c r="A13" s="44" t="s">
        <v>9</v>
      </c>
      <c r="B13" s="45"/>
      <c r="C13" s="45"/>
      <c r="D13" s="45"/>
      <c r="E13" s="45"/>
      <c r="F13" s="45"/>
      <c r="G13" s="45"/>
      <c r="H13" s="45"/>
      <c r="I13" s="45"/>
      <c r="J13" s="46"/>
    </row>
    <row r="14" spans="1:11" ht="22.5" customHeight="1" x14ac:dyDescent="0.25">
      <c r="A14" s="13" t="s">
        <v>10</v>
      </c>
      <c r="B14" s="14">
        <v>3</v>
      </c>
      <c r="C14" s="65" t="str">
        <f>IFERROR(VLOOKUP(B14,'[1]Validacion datos'!A2:B5,2,FALSE),"")</f>
        <v>DESARROLLO PRODUCTIVO</v>
      </c>
      <c r="D14" s="65"/>
      <c r="E14" s="65"/>
      <c r="F14" s="65"/>
      <c r="G14" s="65"/>
      <c r="H14" s="65"/>
      <c r="I14" s="65"/>
      <c r="J14" s="65"/>
    </row>
    <row r="15" spans="1:11" ht="26.25" customHeight="1" x14ac:dyDescent="0.25">
      <c r="A15" s="13" t="s">
        <v>11</v>
      </c>
      <c r="B15" s="15">
        <v>3.3</v>
      </c>
      <c r="C15" s="65" t="str">
        <f>IFERROR(VLOOKUP(B15,'[1]Validacion datos'!A8:B26,2,FALSE),"")</f>
        <v>Competitividad e innovavión en un ambiente favorable a la cooperación y la responsabilidad social</v>
      </c>
      <c r="D15" s="65"/>
      <c r="E15" s="65"/>
      <c r="F15" s="65"/>
      <c r="G15" s="65"/>
      <c r="H15" s="65"/>
      <c r="I15" s="65"/>
      <c r="J15" s="65"/>
    </row>
    <row r="16" spans="1:11" ht="42.75" customHeight="1" x14ac:dyDescent="0.25">
      <c r="A16" s="16" t="s">
        <v>12</v>
      </c>
      <c r="B16" s="15" t="s">
        <v>53</v>
      </c>
      <c r="C16" s="65"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65"/>
      <c r="E16" s="65"/>
      <c r="F16" s="65"/>
      <c r="G16" s="65"/>
      <c r="H16" s="65"/>
      <c r="I16" s="65"/>
      <c r="J16" s="65"/>
    </row>
    <row r="17" spans="1:11" x14ac:dyDescent="0.25">
      <c r="A17" s="44" t="s">
        <v>13</v>
      </c>
      <c r="B17" s="45"/>
      <c r="C17" s="45"/>
      <c r="D17" s="45"/>
      <c r="E17" s="45"/>
      <c r="F17" s="45"/>
      <c r="G17" s="45"/>
      <c r="H17" s="45"/>
      <c r="I17" s="45"/>
      <c r="J17" s="46"/>
    </row>
    <row r="18" spans="1:11" ht="27.75" customHeight="1" x14ac:dyDescent="0.25">
      <c r="A18" s="17" t="s">
        <v>14</v>
      </c>
      <c r="B18" s="42" t="s">
        <v>56</v>
      </c>
      <c r="C18" s="42"/>
      <c r="D18" s="42"/>
      <c r="E18" s="42"/>
      <c r="F18" s="42"/>
      <c r="G18" s="42"/>
      <c r="H18" s="42"/>
      <c r="I18" s="42"/>
      <c r="J18" s="43"/>
    </row>
    <row r="19" spans="1:11" ht="33" customHeight="1" x14ac:dyDescent="0.25">
      <c r="A19" s="18" t="s">
        <v>15</v>
      </c>
      <c r="B19" s="42" t="s">
        <v>55</v>
      </c>
      <c r="C19" s="42"/>
      <c r="D19" s="42"/>
      <c r="E19" s="42"/>
      <c r="F19" s="42"/>
      <c r="G19" s="42"/>
      <c r="H19" s="42"/>
      <c r="I19" s="42"/>
      <c r="J19" s="43"/>
    </row>
    <row r="20" spans="1:11" ht="25.5" customHeight="1" x14ac:dyDescent="0.25">
      <c r="A20" s="18" t="s">
        <v>16</v>
      </c>
      <c r="B20" s="42" t="s">
        <v>54</v>
      </c>
      <c r="C20" s="42"/>
      <c r="D20" s="42"/>
      <c r="E20" s="42"/>
      <c r="F20" s="42"/>
      <c r="G20" s="42"/>
      <c r="H20" s="42"/>
      <c r="I20" s="42"/>
      <c r="J20" s="43"/>
    </row>
    <row r="21" spans="1:11" ht="35.25" customHeight="1" x14ac:dyDescent="0.25">
      <c r="A21" s="18" t="s">
        <v>36</v>
      </c>
      <c r="B21" s="42" t="s">
        <v>74</v>
      </c>
      <c r="C21" s="42"/>
      <c r="D21" s="42"/>
      <c r="E21" s="42"/>
      <c r="F21" s="42"/>
      <c r="G21" s="42"/>
      <c r="H21" s="42"/>
      <c r="I21" s="42"/>
      <c r="J21" s="43"/>
      <c r="K21" s="4"/>
    </row>
    <row r="22" spans="1:11" x14ac:dyDescent="0.25">
      <c r="A22" s="44" t="s">
        <v>17</v>
      </c>
      <c r="B22" s="45"/>
      <c r="C22" s="45"/>
      <c r="D22" s="45"/>
      <c r="E22" s="45"/>
      <c r="F22" s="45"/>
      <c r="G22" s="45"/>
      <c r="H22" s="45"/>
      <c r="I22" s="45"/>
      <c r="J22" s="46"/>
    </row>
    <row r="23" spans="1:11" x14ac:dyDescent="0.25">
      <c r="A23" s="47" t="s">
        <v>18</v>
      </c>
      <c r="B23" s="48"/>
      <c r="C23" s="48"/>
      <c r="D23" s="48"/>
      <c r="E23" s="48"/>
      <c r="F23" s="48"/>
      <c r="G23" s="48"/>
      <c r="H23" s="48"/>
      <c r="I23" s="48"/>
      <c r="J23" s="49"/>
      <c r="K23" s="4"/>
    </row>
    <row r="24" spans="1:11" ht="15" customHeight="1" x14ac:dyDescent="0.25">
      <c r="A24" s="60" t="s">
        <v>19</v>
      </c>
      <c r="B24" s="61"/>
      <c r="C24" s="62" t="s">
        <v>20</v>
      </c>
      <c r="D24" s="64"/>
      <c r="E24" s="64"/>
      <c r="F24" s="64" t="s">
        <v>21</v>
      </c>
      <c r="G24" s="64"/>
      <c r="H24" s="61"/>
      <c r="I24" s="62" t="s">
        <v>22</v>
      </c>
      <c r="J24" s="63"/>
    </row>
    <row r="25" spans="1:11" ht="18.75" customHeight="1" x14ac:dyDescent="0.25">
      <c r="A25" s="50">
        <v>15809352501</v>
      </c>
      <c r="B25" s="51"/>
      <c r="C25" s="57">
        <v>20341706383</v>
      </c>
      <c r="D25" s="58"/>
      <c r="E25" s="59"/>
      <c r="F25" s="57">
        <v>16646002153.92</v>
      </c>
      <c r="G25" s="58"/>
      <c r="H25" s="59"/>
      <c r="I25" s="52">
        <f>IF(F25&gt;0,F25/C25,0)</f>
        <v>0.81831886865850256</v>
      </c>
      <c r="J25" s="53"/>
    </row>
    <row r="26" spans="1:11" x14ac:dyDescent="0.25">
      <c r="A26" s="47" t="s">
        <v>23</v>
      </c>
      <c r="B26" s="48"/>
      <c r="C26" s="48"/>
      <c r="D26" s="48"/>
      <c r="E26" s="48"/>
      <c r="F26" s="48"/>
      <c r="G26" s="48"/>
      <c r="H26" s="48"/>
      <c r="I26" s="48"/>
      <c r="J26" s="49"/>
      <c r="K26" s="4"/>
    </row>
    <row r="27" spans="1:11" x14ac:dyDescent="0.25">
      <c r="A27" s="19"/>
      <c r="B27" s="2"/>
      <c r="C27" s="54" t="s">
        <v>47</v>
      </c>
      <c r="D27" s="55"/>
      <c r="E27" s="54" t="s">
        <v>45</v>
      </c>
      <c r="F27" s="55"/>
      <c r="G27" s="54" t="s">
        <v>46</v>
      </c>
      <c r="H27" s="54"/>
      <c r="I27" s="54" t="s">
        <v>24</v>
      </c>
      <c r="J27" s="56"/>
    </row>
    <row r="28" spans="1:11" ht="48" customHeight="1" x14ac:dyDescent="0.25">
      <c r="A28" s="20" t="s">
        <v>25</v>
      </c>
      <c r="B28" s="21" t="s">
        <v>26</v>
      </c>
      <c r="C28" s="21" t="s">
        <v>37</v>
      </c>
      <c r="D28" s="21" t="s">
        <v>38</v>
      </c>
      <c r="E28" s="21" t="s">
        <v>39</v>
      </c>
      <c r="F28" s="21" t="s">
        <v>40</v>
      </c>
      <c r="G28" s="21" t="s">
        <v>41</v>
      </c>
      <c r="H28" s="21" t="s">
        <v>42</v>
      </c>
      <c r="I28" s="21" t="s">
        <v>43</v>
      </c>
      <c r="J28" s="22" t="s">
        <v>44</v>
      </c>
    </row>
    <row r="29" spans="1:11" ht="54.75" customHeight="1" x14ac:dyDescent="0.25">
      <c r="A29" s="23" t="s">
        <v>57</v>
      </c>
      <c r="B29" s="24" t="s">
        <v>59</v>
      </c>
      <c r="C29" s="25">
        <v>110211758</v>
      </c>
      <c r="D29" s="25">
        <v>19950706383</v>
      </c>
      <c r="E29" s="27">
        <v>30594420.225000001</v>
      </c>
      <c r="F29" s="26">
        <v>8812437633.0182362</v>
      </c>
      <c r="G29" s="25">
        <v>26913504</v>
      </c>
      <c r="H29" s="26">
        <v>6494368325.1800003</v>
      </c>
      <c r="I29" s="28">
        <f>IF(G29&gt;0,G29/E29,0)</f>
        <v>0.8796866814952039</v>
      </c>
      <c r="J29" s="29">
        <f>IF(H29&gt;0,H29/F29,0)</f>
        <v>0.73695481268962992</v>
      </c>
    </row>
    <row r="30" spans="1:11" ht="60" customHeight="1" x14ac:dyDescent="0.25">
      <c r="A30" s="30" t="s">
        <v>58</v>
      </c>
      <c r="B30" s="31" t="s">
        <v>59</v>
      </c>
      <c r="C30" s="32">
        <v>3897119</v>
      </c>
      <c r="D30" s="25">
        <v>391000000</v>
      </c>
      <c r="E30" s="34">
        <v>1007836.1700000002</v>
      </c>
      <c r="F30" s="33">
        <v>101116746.24982534</v>
      </c>
      <c r="G30" s="25">
        <v>916355</v>
      </c>
      <c r="H30" s="26">
        <v>124731371.7</v>
      </c>
      <c r="I30" s="28">
        <f>IF(G30&gt;0,G30/E30,0)</f>
        <v>0.90923011822447275</v>
      </c>
      <c r="J30" s="29">
        <f>IF(H30&gt;0,H30/F30,0)</f>
        <v>1.233538225130691</v>
      </c>
    </row>
    <row r="31" spans="1:11" x14ac:dyDescent="0.25">
      <c r="A31" s="44" t="s">
        <v>27</v>
      </c>
      <c r="B31" s="45"/>
      <c r="C31" s="45"/>
      <c r="D31" s="45"/>
      <c r="E31" s="45"/>
      <c r="F31" s="45"/>
      <c r="G31" s="45"/>
      <c r="H31" s="45"/>
      <c r="I31" s="45"/>
      <c r="J31" s="46"/>
    </row>
    <row r="32" spans="1:11" x14ac:dyDescent="0.25">
      <c r="A32" s="47" t="s">
        <v>28</v>
      </c>
      <c r="B32" s="48"/>
      <c r="C32" s="48"/>
      <c r="D32" s="48"/>
      <c r="E32" s="48"/>
      <c r="F32" s="48"/>
      <c r="G32" s="48"/>
      <c r="H32" s="48"/>
      <c r="I32" s="48"/>
      <c r="J32" s="49"/>
      <c r="K32" s="4"/>
    </row>
    <row r="33" spans="1:16" ht="24" customHeight="1" x14ac:dyDescent="0.25">
      <c r="A33" s="35" t="s">
        <v>29</v>
      </c>
      <c r="B33" s="42" t="s">
        <v>57</v>
      </c>
      <c r="C33" s="42"/>
      <c r="D33" s="42"/>
      <c r="E33" s="42"/>
      <c r="F33" s="42"/>
      <c r="G33" s="42"/>
      <c r="H33" s="42"/>
      <c r="I33" s="42"/>
      <c r="J33" s="43"/>
    </row>
    <row r="34" spans="1:16" ht="43.5" customHeight="1" x14ac:dyDescent="0.25">
      <c r="A34" s="35" t="s">
        <v>30</v>
      </c>
      <c r="B34" s="42" t="s">
        <v>60</v>
      </c>
      <c r="C34" s="42"/>
      <c r="D34" s="42"/>
      <c r="E34" s="42"/>
      <c r="F34" s="42"/>
      <c r="G34" s="42"/>
      <c r="H34" s="42"/>
      <c r="I34" s="42"/>
      <c r="J34" s="43"/>
    </row>
    <row r="35" spans="1:16" ht="42.75" customHeight="1" x14ac:dyDescent="0.25">
      <c r="A35" s="35" t="s">
        <v>31</v>
      </c>
      <c r="B35" s="42" t="s">
        <v>75</v>
      </c>
      <c r="C35" s="42"/>
      <c r="D35" s="42"/>
      <c r="E35" s="42"/>
      <c r="F35" s="42"/>
      <c r="G35" s="42"/>
      <c r="H35" s="42"/>
      <c r="I35" s="42"/>
      <c r="J35" s="43"/>
    </row>
    <row r="36" spans="1:16" ht="117" customHeight="1" x14ac:dyDescent="0.25">
      <c r="A36" s="35" t="s">
        <v>32</v>
      </c>
      <c r="B36" s="105" t="s">
        <v>77</v>
      </c>
      <c r="C36" s="105"/>
      <c r="D36" s="105"/>
      <c r="E36" s="105"/>
      <c r="F36" s="105"/>
      <c r="G36" s="105"/>
      <c r="H36" s="105"/>
      <c r="I36" s="105"/>
      <c r="J36" s="106"/>
      <c r="M36" s="39"/>
      <c r="N36" s="39"/>
      <c r="O36" s="39"/>
      <c r="P36" s="39"/>
    </row>
    <row r="37" spans="1:16" x14ac:dyDescent="0.25">
      <c r="A37" s="36"/>
      <c r="B37" s="37"/>
      <c r="C37" s="37"/>
      <c r="D37" s="37"/>
      <c r="E37" s="37"/>
      <c r="F37" s="37"/>
      <c r="G37" s="37"/>
      <c r="H37" s="37"/>
      <c r="I37" s="37"/>
      <c r="J37" s="38"/>
    </row>
    <row r="38" spans="1:16" ht="17.25" customHeight="1" x14ac:dyDescent="0.25">
      <c r="A38" s="35" t="s">
        <v>29</v>
      </c>
      <c r="B38" s="42" t="s">
        <v>58</v>
      </c>
      <c r="C38" s="42"/>
      <c r="D38" s="42"/>
      <c r="E38" s="42"/>
      <c r="F38" s="42"/>
      <c r="G38" s="42"/>
      <c r="H38" s="42"/>
      <c r="I38" s="42"/>
      <c r="J38" s="43"/>
    </row>
    <row r="39" spans="1:16" ht="40.5" customHeight="1" x14ac:dyDescent="0.25">
      <c r="A39" s="35" t="s">
        <v>30</v>
      </c>
      <c r="B39" s="42" t="s">
        <v>61</v>
      </c>
      <c r="C39" s="42"/>
      <c r="D39" s="42"/>
      <c r="E39" s="42"/>
      <c r="F39" s="42"/>
      <c r="G39" s="42"/>
      <c r="H39" s="42"/>
      <c r="I39" s="42"/>
      <c r="J39" s="43"/>
    </row>
    <row r="40" spans="1:16" ht="45" customHeight="1" x14ac:dyDescent="0.25">
      <c r="A40" s="35" t="s">
        <v>31</v>
      </c>
      <c r="B40" s="42" t="s">
        <v>76</v>
      </c>
      <c r="C40" s="42"/>
      <c r="D40" s="42"/>
      <c r="E40" s="42"/>
      <c r="F40" s="42"/>
      <c r="G40" s="42"/>
      <c r="H40" s="42"/>
      <c r="I40" s="42"/>
      <c r="J40" s="43"/>
    </row>
    <row r="41" spans="1:16" ht="101.25" customHeight="1" x14ac:dyDescent="0.25">
      <c r="A41" s="35" t="s">
        <v>32</v>
      </c>
      <c r="B41" s="105" t="s">
        <v>78</v>
      </c>
      <c r="C41" s="105"/>
      <c r="D41" s="105"/>
      <c r="E41" s="105"/>
      <c r="F41" s="105"/>
      <c r="G41" s="105"/>
      <c r="H41" s="105"/>
      <c r="I41" s="105"/>
      <c r="J41" s="106"/>
    </row>
    <row r="42" spans="1:16" x14ac:dyDescent="0.25">
      <c r="A42" s="44" t="s">
        <v>63</v>
      </c>
      <c r="B42" s="45"/>
      <c r="C42" s="45"/>
      <c r="D42" s="45"/>
      <c r="E42" s="45"/>
      <c r="F42" s="45"/>
      <c r="G42" s="45"/>
      <c r="H42" s="45"/>
      <c r="I42" s="45"/>
      <c r="J42" s="46"/>
    </row>
    <row r="43" spans="1:16" ht="17.25" customHeight="1" x14ac:dyDescent="0.25">
      <c r="A43" s="86" t="s">
        <v>33</v>
      </c>
      <c r="B43" s="87"/>
      <c r="C43" s="87"/>
      <c r="D43" s="87"/>
      <c r="E43" s="87"/>
      <c r="F43" s="87"/>
      <c r="G43" s="87"/>
      <c r="H43" s="87"/>
      <c r="I43" s="87"/>
      <c r="J43" s="88"/>
      <c r="K43" s="4"/>
    </row>
    <row r="44" spans="1:16" ht="29.25" customHeight="1" x14ac:dyDescent="0.25">
      <c r="A44" s="42" t="s">
        <v>72</v>
      </c>
      <c r="B44" s="42"/>
      <c r="C44" s="42"/>
      <c r="D44" s="42"/>
      <c r="E44" s="42"/>
      <c r="F44" s="42"/>
      <c r="G44" s="42"/>
      <c r="H44" s="42"/>
      <c r="I44" s="42"/>
      <c r="J44" s="42"/>
      <c r="K44" s="4"/>
    </row>
    <row r="45" spans="1:16" ht="24.75" customHeight="1" x14ac:dyDescent="0.25">
      <c r="A45" s="40" t="s">
        <v>64</v>
      </c>
      <c r="B45" s="40"/>
      <c r="C45" s="40"/>
      <c r="D45" s="40"/>
      <c r="E45" s="40"/>
      <c r="F45" s="40"/>
      <c r="G45" s="40"/>
      <c r="H45" s="40"/>
      <c r="I45" s="40"/>
      <c r="J45" s="40"/>
    </row>
    <row r="46" spans="1:16" ht="2.25" customHeight="1" x14ac:dyDescent="0.25"/>
    <row r="47" spans="1:16" ht="18.75" x14ac:dyDescent="0.25">
      <c r="B47" s="92" t="s">
        <v>65</v>
      </c>
      <c r="C47" s="92"/>
      <c r="D47" s="92"/>
      <c r="E47" s="92"/>
      <c r="F47" s="96" t="s">
        <v>66</v>
      </c>
      <c r="G47" s="97"/>
      <c r="H47" s="98"/>
    </row>
    <row r="48" spans="1:16" ht="18.75" x14ac:dyDescent="0.25">
      <c r="B48" s="93" t="s">
        <v>67</v>
      </c>
      <c r="C48" s="93"/>
      <c r="D48" s="93"/>
      <c r="E48" s="93"/>
      <c r="F48" s="99" t="s">
        <v>68</v>
      </c>
      <c r="G48" s="100"/>
      <c r="H48" s="101"/>
    </row>
    <row r="49" spans="2:8" ht="57" customHeight="1" x14ac:dyDescent="0.25">
      <c r="B49" s="94" t="s">
        <v>73</v>
      </c>
      <c r="C49" s="94"/>
      <c r="D49" s="94"/>
      <c r="E49" s="94"/>
      <c r="F49" s="102" t="s">
        <v>69</v>
      </c>
      <c r="G49" s="103"/>
      <c r="H49" s="104"/>
    </row>
    <row r="50" spans="2:8" ht="30" customHeight="1" x14ac:dyDescent="0.25">
      <c r="B50" s="95" t="s">
        <v>70</v>
      </c>
      <c r="C50" s="95"/>
      <c r="D50" s="95"/>
      <c r="E50" s="95"/>
      <c r="F50" s="89" t="s">
        <v>70</v>
      </c>
      <c r="G50" s="90"/>
      <c r="H50" s="91"/>
    </row>
    <row r="51" spans="2:8" ht="30.75" customHeight="1" x14ac:dyDescent="0.25">
      <c r="B51" s="95" t="s">
        <v>71</v>
      </c>
      <c r="C51" s="95"/>
      <c r="D51" s="95"/>
      <c r="E51" s="95"/>
      <c r="F51" s="89" t="s">
        <v>71</v>
      </c>
      <c r="G51" s="90"/>
      <c r="H51" s="91"/>
    </row>
  </sheetData>
  <mergeCells count="63">
    <mergeCell ref="F50:H50"/>
    <mergeCell ref="F51:H51"/>
    <mergeCell ref="B47:E47"/>
    <mergeCell ref="B48:E48"/>
    <mergeCell ref="B49:E49"/>
    <mergeCell ref="B50:E50"/>
    <mergeCell ref="B51:E51"/>
    <mergeCell ref="F47:H47"/>
    <mergeCell ref="F48:H48"/>
    <mergeCell ref="F49:H49"/>
    <mergeCell ref="B38:J38"/>
    <mergeCell ref="B39:J39"/>
    <mergeCell ref="B40:J40"/>
    <mergeCell ref="B41:J41"/>
    <mergeCell ref="A42:J42"/>
    <mergeCell ref="A43:J43"/>
    <mergeCell ref="A44:J44"/>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I27:J27"/>
    <mergeCell ref="C25:E25"/>
    <mergeCell ref="F25:H25"/>
    <mergeCell ref="E27:F27"/>
    <mergeCell ref="A22:J22"/>
    <mergeCell ref="A23:J23"/>
    <mergeCell ref="A24:B24"/>
    <mergeCell ref="I24:J24"/>
    <mergeCell ref="C24:E24"/>
    <mergeCell ref="F24:H24"/>
    <mergeCell ref="M36:P36"/>
    <mergeCell ref="A45:J45"/>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s>
  <phoneticPr fontId="6" type="noConversion"/>
  <dataValidations xWindow="685" yWindow="501" count="16">
    <dataValidation allowBlank="1" showInputMessage="1" showErrorMessage="1" prompt="Monto ejecutado en el trimestre" sqref="H28" xr:uid="{00000000-0002-0000-0000-000000000000}"/>
    <dataValidation allowBlank="1" showInputMessage="1" showErrorMessage="1" prompt="Meta alcanzada en el trimestre" sqref="G28" xr:uid="{00000000-0002-0000-0000-000001000000}"/>
    <dataValidation allowBlank="1" showInputMessage="1" showErrorMessage="1" prompt="Monto presupuestado para el producto" sqref="F28 E29:F30 D28"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xr:uid="{00000000-0002-0000-0000-000007000000}"/>
    <dataValidation allowBlank="1" showInputMessage="1" showErrorMessage="1" prompt="De existir desvío, explicar razones." sqref="B36:J37 B41:J41" xr:uid="{00000000-0002-0000-0000-000008000000}"/>
    <dataValidation allowBlank="1" showInputMessage="1" showErrorMessage="1" prompt="1. Describir lo plasmado en el presupuesto_x000a_2. Describir lo alcanzado en términos financieros y de producción " sqref="B35:J35 B40:J40" xr:uid="{00000000-0002-0000-0000-000009000000}"/>
    <dataValidation allowBlank="1" showInputMessage="1" showErrorMessage="1" prompt="¿En qué consiste el producto? su objetivo" sqref="B34:J34 B39:J39" xr:uid="{00000000-0002-0000-0000-00000A000000}"/>
    <dataValidation allowBlank="1" showInputMessage="1" showErrorMessage="1" prompt="Nombre del producto" sqref="B33:J33 B38:J38"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 allowBlank="1" showInputMessage="1" showErrorMessage="1" prompt="Oportunidades de mejora identificadas" sqref="A44:J44" xr:uid="{00000000-0002-0000-0000-00000F000000}"/>
  </dataValidations>
  <printOptions horizontalCentered="1" verticalCentered="1"/>
  <pageMargins left="0.11811023622047245" right="0.11811023622047245" top="0.11811023622047245" bottom="0.11811023622047245" header="0.31496062992125984" footer="0.31496062992125984"/>
  <pageSetup paperSize="14" scale="6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Chaer</dc:creator>
  <cp:lastModifiedBy>Ashley Marie Arias Castro</cp:lastModifiedBy>
  <cp:lastPrinted>2024-01-15T18:12:35Z</cp:lastPrinted>
  <dcterms:created xsi:type="dcterms:W3CDTF">2021-03-22T15:50:10Z</dcterms:created>
  <dcterms:modified xsi:type="dcterms:W3CDTF">2024-01-15T18:44:45Z</dcterms:modified>
</cp:coreProperties>
</file>